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<sst xmlns="http://schemas.openxmlformats.org/spreadsheetml/2006/main" count="49" uniqueCount="48">
  <si>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</si>
  <si>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</si>
  <si>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</si>
  <si>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</si>
  <si>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</si>
  <si>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</si>
  <si>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</si>
  <si>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</si>
  <si>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</si>
  <si>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</si>
  <si>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</si>
  <si>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</si>
  <si>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</si>
  <si>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</si>
  <si>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</si>
  <si>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</si>
  <si>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</si>
  <si>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</si>
  <si>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</si>
  <si>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</si>
  <si>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</si>
  <si>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</si>
  <si>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</si>
  <si>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</si>
  <si>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</si>
  <si>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</si>
  <si>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</si>
  <si>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</si>
  <si>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</si>
  <si>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</si>
  <si>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</si>
  <si>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</si>
  <si>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</si>
  <si>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</si>
  <si>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</si>
  <si>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</si>
  <si>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</si>
  <si>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</si>
  <si>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</si>
  <si>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</si>
  <si>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</si>
  <si>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</si>
  <si>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 xml:space="preserve">Расходы тыс.руб. </t>
  </si>
  <si>
    <t>Доходы тыс.руб.</t>
  </si>
  <si>
    <t>Всего (тыс.руб.)</t>
  </si>
  <si>
    <t xml:space="preserve"> </t>
  </si>
  <si>
    <t>2013</t>
  </si>
  <si>
    <t>ФБУ "Азово-Донская бассейновая администрация"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</si>
</sst>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165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zoomScaleSheetLayoutView="100" workbookViewId="0" topLeftCell="B1">
      <selection activeCell="DU20" sqref="DU20"/>
    </sheetView>
  </sheetViews>
  <sheetFormatPr defaultColWidth="0.875" defaultRowHeight="12.75"/>
  <cols>
    <col min="1" max="1" width="0" style="5" hidden="1" customWidth="1"/>
    <col min="2" max="16384" width="0.875" style="5" customWidth="1"/>
  </cols>
  <sheetData>
    <row r="1" ht="15">
      <c r="DD1" s="6" t="s">
        <v>0</v>
      </c>
    </row>
    <row r="3" spans="1:108" s="8" customFormat="1" ht="15.75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8" customFormat="1" ht="15.75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8" customFormat="1" ht="15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8" customFormat="1" ht="15.75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7" t="s">
        <v>46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6" t="s">
        <v>47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7" t="s">
        <v>3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38" t="s">
        <v>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</row>
    <row r="15" spans="1:108" s="4" customFormat="1" ht="33" customHeight="1">
      <c r="A15" s="33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28" t="s">
        <v>43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28" t="s">
        <v>42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40"/>
      <c r="CI15" s="28" t="s">
        <v>6</v>
      </c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ht="89.25" customHeight="1">
      <c r="A16" s="13"/>
      <c r="B16" s="32" t="s">
        <v>38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4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08" s="4" customFormat="1" ht="33" customHeight="1">
      <c r="A17" s="15"/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6"/>
      <c r="BE17" s="22">
        <v>11731.1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>
        <v>10851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>
        <f>BE17-BT17</f>
        <v>880.1000000000004</v>
      </c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45.75" customHeight="1">
      <c r="A18" s="15"/>
      <c r="B18" s="25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18" customHeight="1">
      <c r="A19" s="15"/>
      <c r="B19" s="25" t="s">
        <v>28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22">
        <v>1224.8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>
        <v>2193.7</v>
      </c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>
        <f>BE19-BT19</f>
        <v>-968.8999999999999</v>
      </c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>
      <c r="A20" s="15"/>
      <c r="B20" s="25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33" customHeight="1">
      <c r="A21" s="15"/>
      <c r="B21" s="25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33" customHeight="1">
      <c r="A22" s="15"/>
      <c r="B22" s="25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>
        <v>23.4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>
        <v>84.2</v>
      </c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>
        <f>BE22-BT22</f>
        <v>-60.800000000000004</v>
      </c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24" customHeight="1">
      <c r="A24" s="15"/>
      <c r="B24" s="26" t="s">
        <v>44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22">
        <f>BE16+BE17+BE18+BE19+BE20+BE21+BE22+BE23</f>
        <v>12979.3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>
        <f>BT16+BT17+BT18+BT19+BT20+BT21+BT22+BT23</f>
        <v>13128.900000000001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>
        <f>BE24-BT24</f>
        <v>-149.60000000000218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ht="3.75" customHeight="1"/>
    <row r="26" spans="1:108" s="19" customFormat="1" ht="46.5" customHeight="1">
      <c r="A26" s="23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4"/>
  <sheetViews>
    <sheetView tabSelected="1" zoomScaleSheetLayoutView="100" workbookViewId="0" topLeftCell="A1">
      <selection activeCell="GC11" sqref="GC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ht="6" customHeight="1"/>
    <row r="3" spans="1:167" s="1" customFormat="1" ht="27" customHeight="1">
      <c r="A3" s="43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9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10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17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18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16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19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41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15</v>
      </c>
      <c r="DV3" s="44"/>
      <c r="DW3" s="44"/>
      <c r="DX3" s="44"/>
      <c r="DY3" s="44"/>
      <c r="DZ3" s="44"/>
      <c r="EA3" s="44"/>
      <c r="EB3" s="44"/>
      <c r="EC3" s="44"/>
      <c r="ED3" s="45"/>
      <c r="EE3" s="50" t="s">
        <v>12</v>
      </c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2"/>
      <c r="FA3" s="43" t="s">
        <v>14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2" t="s">
        <v>13</v>
      </c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2" t="s">
        <v>20</v>
      </c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5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49">
        <v>2</v>
      </c>
      <c r="AI5" s="49"/>
      <c r="AJ5" s="49"/>
      <c r="AK5" s="49"/>
      <c r="AL5" s="49"/>
      <c r="AM5" s="49"/>
      <c r="AN5" s="49"/>
      <c r="AO5" s="49"/>
      <c r="AP5" s="49"/>
      <c r="AQ5" s="49"/>
      <c r="AR5" s="49">
        <v>3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>
        <v>4</v>
      </c>
      <c r="BH5" s="49"/>
      <c r="BI5" s="49"/>
      <c r="BJ5" s="49"/>
      <c r="BK5" s="49"/>
      <c r="BL5" s="49"/>
      <c r="BM5" s="49"/>
      <c r="BN5" s="49"/>
      <c r="BO5" s="49"/>
      <c r="BP5" s="49"/>
      <c r="BQ5" s="49">
        <v>5</v>
      </c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>
        <v>6</v>
      </c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>
        <v>7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>
        <v>8</v>
      </c>
      <c r="CZ5" s="49"/>
      <c r="DA5" s="49"/>
      <c r="DB5" s="49"/>
      <c r="DC5" s="49"/>
      <c r="DD5" s="49"/>
      <c r="DE5" s="49"/>
      <c r="DF5" s="49"/>
      <c r="DG5" s="49"/>
      <c r="DH5" s="49"/>
      <c r="DI5" s="49">
        <v>9</v>
      </c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>
        <v>10</v>
      </c>
      <c r="DV5" s="49"/>
      <c r="DW5" s="49"/>
      <c r="DX5" s="49"/>
      <c r="DY5" s="49"/>
      <c r="DZ5" s="49"/>
      <c r="EA5" s="49"/>
      <c r="EB5" s="49"/>
      <c r="EC5" s="49"/>
      <c r="ED5" s="49"/>
      <c r="EE5" s="49">
        <v>11</v>
      </c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>
        <v>12</v>
      </c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>
        <v>13</v>
      </c>
      <c r="FB5" s="49"/>
      <c r="FC5" s="49"/>
      <c r="FD5" s="49"/>
      <c r="FE5" s="49"/>
      <c r="FF5" s="49"/>
      <c r="FG5" s="49"/>
      <c r="FH5" s="49"/>
      <c r="FI5" s="49"/>
      <c r="FJ5" s="49"/>
      <c r="FK5" s="49"/>
    </row>
    <row r="6" spans="1:167" s="2" customFormat="1" ht="39" customHeight="1">
      <c r="A6" s="3"/>
      <c r="B6" s="53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42">
        <f>3856.3+15.6</f>
        <v>3871.9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>
        <v>1160.7</v>
      </c>
      <c r="BH6" s="42"/>
      <c r="BI6" s="42"/>
      <c r="BJ6" s="42"/>
      <c r="BK6" s="42"/>
      <c r="BL6" s="42"/>
      <c r="BM6" s="42"/>
      <c r="BN6" s="42"/>
      <c r="BO6" s="42"/>
      <c r="BP6" s="42"/>
      <c r="BQ6" s="42">
        <v>107.9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>
        <v>70.2</v>
      </c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>
        <v>96.2</v>
      </c>
      <c r="CZ6" s="42"/>
      <c r="DA6" s="42"/>
      <c r="DB6" s="42"/>
      <c r="DC6" s="42"/>
      <c r="DD6" s="42"/>
      <c r="DE6" s="42"/>
      <c r="DF6" s="42"/>
      <c r="DG6" s="42"/>
      <c r="DH6" s="42"/>
      <c r="DI6" s="42">
        <f>1960.8+12.7+78+470.5</f>
        <v>2522</v>
      </c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>
        <v>40.9</v>
      </c>
      <c r="DV6" s="42"/>
      <c r="DW6" s="42"/>
      <c r="DX6" s="42"/>
      <c r="DY6" s="42"/>
      <c r="DZ6" s="42"/>
      <c r="EA6" s="42"/>
      <c r="EB6" s="42"/>
      <c r="EC6" s="42"/>
      <c r="ED6" s="42"/>
      <c r="EE6" s="42">
        <v>2981.2</v>
      </c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>
        <f>SUM(AH6:EZ6)</f>
        <v>10851</v>
      </c>
      <c r="FB6" s="42"/>
      <c r="FC6" s="42"/>
      <c r="FD6" s="42"/>
      <c r="FE6" s="42"/>
      <c r="FF6" s="42"/>
      <c r="FG6" s="42"/>
      <c r="FH6" s="42"/>
      <c r="FI6" s="42"/>
      <c r="FJ6" s="42"/>
      <c r="FK6" s="42"/>
    </row>
    <row r="7" spans="1:167" s="2" customFormat="1" ht="52.5" customHeight="1">
      <c r="A7" s="3"/>
      <c r="B7" s="53" t="s">
        <v>33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42" t="s">
        <v>45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</row>
    <row r="8" spans="1:167" s="2" customFormat="1" ht="27" customHeight="1">
      <c r="A8" s="3"/>
      <c r="B8" s="53" t="s">
        <v>34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42">
        <f>1233.8+24.7</f>
        <v>1258.5</v>
      </c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1">
        <v>366.2</v>
      </c>
      <c r="BH8" s="41"/>
      <c r="BI8" s="41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>
        <f>2.1+11.8+8.7</f>
        <v>22.6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>
        <v>546.4</v>
      </c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1">
        <f>SUM(AH8:EZ8)</f>
        <v>2193.7</v>
      </c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</row>
    <row r="10" spans="1:167" s="2" customFormat="1" ht="39" customHeight="1">
      <c r="A10" s="3"/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2" customFormat="1" ht="39" customHeight="1">
      <c r="A11" s="3"/>
      <c r="B11" s="53" t="s">
        <v>37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42">
        <f>57.9</f>
        <v>57.9</v>
      </c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>
        <v>17.9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>
        <v>2.1</v>
      </c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>
        <v>2.3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>
        <v>1.7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>
        <v>2.1</v>
      </c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>
        <v>0.2</v>
      </c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>
        <f>SUM(AH11:EZ11)-EP11</f>
        <v>84.19999999999999</v>
      </c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2" customFormat="1" ht="105.75" customHeight="1">
      <c r="A12" s="3"/>
      <c r="B12" s="53" t="s">
        <v>40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42">
        <f>SUM(AH6:AQ11)</f>
        <v>5188.299999999999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1">
        <f>SUM(BG6:BP11)</f>
        <v>1544.8000000000002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2">
        <f>SUM(BQ6:CA11)</f>
        <v>110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>
        <f>SUM(CN6:CX11)</f>
        <v>72.5</v>
      </c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>
        <f>SUM(CY6:DH11)</f>
        <v>97.9</v>
      </c>
      <c r="CZ12" s="42"/>
      <c r="DA12" s="42"/>
      <c r="DB12" s="42"/>
      <c r="DC12" s="42"/>
      <c r="DD12" s="42"/>
      <c r="DE12" s="42"/>
      <c r="DF12" s="42"/>
      <c r="DG12" s="42"/>
      <c r="DH12" s="42"/>
      <c r="DI12" s="42">
        <f>SUM(DI6:DT11)</f>
        <v>2546.7</v>
      </c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>
        <f>SUM(DU6:ED11)</f>
        <v>41.1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>
        <f>SUM(EE6:EO11)</f>
        <v>3527.6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1">
        <f>SUM(FA6:FK11)</f>
        <v>13128.900000000001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3" t="s">
        <v>39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="19" customFormat="1" ht="3" customHeight="1"/>
  </sheetData>
  <sheetProtection/>
  <mergeCells count="120"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Q3:CA4"/>
    <mergeCell ref="AR7:BF7"/>
    <mergeCell ref="BG7:BP7"/>
    <mergeCell ref="AH6:AQ6"/>
    <mergeCell ref="AH7:AQ7"/>
    <mergeCell ref="AH3:AQ4"/>
    <mergeCell ref="BQ7:CA7"/>
    <mergeCell ref="A3:AG4"/>
    <mergeCell ref="AR5:BF5"/>
    <mergeCell ref="BG5:BP5"/>
    <mergeCell ref="AR6:BF6"/>
    <mergeCell ref="BG6:BP6"/>
    <mergeCell ref="AR3:BF4"/>
    <mergeCell ref="BG3:BP4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8:FK8"/>
    <mergeCell ref="EE9:EO9"/>
    <mergeCell ref="EP9:EZ9"/>
    <mergeCell ref="FA9:FK9"/>
    <mergeCell ref="EE7:EO7"/>
    <mergeCell ref="EP7:EZ7"/>
    <mergeCell ref="FA7:FK7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 Людмила Анатольевна</cp:lastModifiedBy>
  <cp:lastPrinted>2014-03-25T06:40:38Z</cp:lastPrinted>
  <dcterms:created xsi:type="dcterms:W3CDTF">2011-01-11T10:25:48Z</dcterms:created>
  <dcterms:modified xsi:type="dcterms:W3CDTF">2014-03-25T06:40:43Z</dcterms:modified>
  <cp:category/>
  <cp:version/>
  <cp:contentType/>
  <cp:contentStatus/>
</cp:coreProperties>
</file>