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<sst xmlns="http://schemas.openxmlformats.org/spreadsheetml/2006/main" count="49" uniqueCount="48">
  <si>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</si>
  <si>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</si>
  <si>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</si>
  <si>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</si>
  <si>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</si>
  <si>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</si>
  <si>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</si>
  <si>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</si>
  <si>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</si>
  <si>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</si>
  <si>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</si>
  <si>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</si>
  <si>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</si>
  <si>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</si>
  <si>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</si>
  <si>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</si>
  <si>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</si>
  <si>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</si>
  <si>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</si>
  <si>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</si>
  <si>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</si>
  <si>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</si>
  <si>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</si>
  <si>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</si>
  <si>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</si>
  <si>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</si>
  <si>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</si>
  <si>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</si>
  <si>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</si>
  <si>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</si>
  <si>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</si>
  <si>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</si>
  <si>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</si>
  <si>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</si>
  <si>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</si>
  <si>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</si>
  <si>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</si>
  <si>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</si>
  <si>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</si>
  <si>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</si>
  <si>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</si>
  <si>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</si>
  <si>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 xml:space="preserve">Расходы тыс.руб. </t>
  </si>
  <si>
    <t>Доходы тыс.руб.</t>
  </si>
  <si>
    <t>Всего (тыс.руб.)</t>
  </si>
  <si>
    <t xml:space="preserve"> </t>
  </si>
  <si>
    <t>ФБУ "Азово-Донская бассейновая администрация"</t>
  </si>
  <si>
    <t>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</si>
</sst>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zoomScaleSheetLayoutView="100" workbookViewId="0" topLeftCell="B7">
      <selection activeCell="FG17" sqref="FG17"/>
    </sheetView>
  </sheetViews>
  <sheetFormatPr defaultColWidth="0.875" defaultRowHeight="12.75"/>
  <cols>
    <col min="1" max="1" width="0" style="5" hidden="1" customWidth="1"/>
    <col min="2" max="56" width="0.875" style="5" customWidth="1"/>
    <col min="57" max="70" width="0.74609375" style="5" customWidth="1"/>
    <col min="71" max="71" width="2.375" style="5" customWidth="1"/>
    <col min="72" max="82" width="0.74609375" style="5" customWidth="1"/>
    <col min="83" max="83" width="3.25390625" style="5" customWidth="1"/>
    <col min="84" max="85" width="0.74609375" style="5" customWidth="1"/>
    <col min="86" max="88" width="1.00390625" style="5" customWidth="1"/>
    <col min="89" max="110" width="0.74609375" style="5" customWidth="1"/>
    <col min="111" max="132" width="0.875" style="5" customWidth="1"/>
    <col min="133" max="133" width="2.00390625" style="5" bestFit="1" customWidth="1"/>
    <col min="134" max="16384" width="0.875" style="5" customWidth="1"/>
  </cols>
  <sheetData>
    <row r="1" ht="15">
      <c r="DD1" s="6" t="s">
        <v>0</v>
      </c>
    </row>
    <row r="3" spans="1:108" s="8" customFormat="1" ht="15.7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spans="1:108" s="8" customFormat="1" ht="15.75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</row>
    <row r="5" spans="1:108" s="8" customFormat="1" ht="15.75">
      <c r="A5" s="34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08" s="8" customFormat="1" ht="15.75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47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9" t="s">
        <v>46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0" t="s">
        <v>3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8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</row>
    <row r="15" spans="1:108" s="4" customFormat="1" ht="33" customHeight="1">
      <c r="A15" s="36" t="s">
        <v>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/>
      <c r="BE15" s="23" t="s">
        <v>43</v>
      </c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23" t="s">
        <v>42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5"/>
      <c r="CI15" s="23" t="s">
        <v>6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89.25" customHeight="1">
      <c r="A16" s="13"/>
      <c r="B16" s="35" t="s">
        <v>38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14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1:108" s="4" customFormat="1" ht="33" customHeight="1">
      <c r="A17" s="15"/>
      <c r="B17" s="22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16"/>
      <c r="BE17" s="27">
        <v>9997.9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>
        <v>11423.2</v>
      </c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>
        <f>BE17-BT17</f>
        <v>-1425.300000000001</v>
      </c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45.75" customHeight="1">
      <c r="A18" s="15"/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18" customHeight="1">
      <c r="A19" s="15"/>
      <c r="B19" s="22" t="s">
        <v>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16"/>
      <c r="BE19" s="27">
        <v>481.79</v>
      </c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>
        <v>1734.6</v>
      </c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>
        <f>BE19-BT19</f>
        <v>-1252.81</v>
      </c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>
      <c r="A20" s="15"/>
      <c r="B20" s="22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33" customHeight="1">
      <c r="A21" s="15"/>
      <c r="B21" s="22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16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</row>
    <row r="22" spans="1:108" s="4" customFormat="1" ht="33" customHeight="1">
      <c r="A22" s="15"/>
      <c r="B22" s="22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16"/>
      <c r="BE22" s="27">
        <v>258.8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>
        <v>346.9</v>
      </c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>
        <f>BE22-BT22</f>
        <v>-88.09999999999997</v>
      </c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08" s="4" customFormat="1" ht="18" customHeight="1">
      <c r="A23" s="15"/>
      <c r="B23" s="22" t="s">
        <v>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16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s="4" customFormat="1" ht="24" customHeight="1">
      <c r="A24" s="15"/>
      <c r="B24" s="41" t="s">
        <v>44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16"/>
      <c r="BE24" s="27">
        <f>BE16+BE17+BE18+BE19+BE20+BE21+BE22+BE23</f>
        <v>10738.49</v>
      </c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>
        <f>BT16+BT17+BT18+BT19+BT20+BT21+BT22+BT23</f>
        <v>13504.7</v>
      </c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>
        <f>BE24-BT24</f>
        <v>-2766.210000000001</v>
      </c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ht="3.75" customHeight="1"/>
    <row r="26" spans="1:108" s="19" customFormat="1" ht="46.5" customHeight="1">
      <c r="A26" s="39" t="s">
        <v>39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ht="3" customHeight="1"/>
  </sheetData>
  <sheetProtection/>
  <mergeCells count="49"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ignoredErrors>
    <ignoredError sqref="A8:EI16 A17:BD17 BF17:BS17 BU17:EI17 A7:AV7 AX7:E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K14"/>
  <sheetViews>
    <sheetView tabSelected="1" zoomScaleSheetLayoutView="100" workbookViewId="0" topLeftCell="A1">
      <selection activeCell="HA8" sqref="HA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8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</row>
    <row r="2" ht="6" customHeight="1"/>
    <row r="3" spans="1:167" s="1" customFormat="1" ht="27" customHeight="1">
      <c r="A3" s="51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3"/>
      <c r="AH3" s="51" t="s">
        <v>9</v>
      </c>
      <c r="AI3" s="52"/>
      <c r="AJ3" s="52"/>
      <c r="AK3" s="52"/>
      <c r="AL3" s="52"/>
      <c r="AM3" s="52"/>
      <c r="AN3" s="52"/>
      <c r="AO3" s="52"/>
      <c r="AP3" s="52"/>
      <c r="AQ3" s="53"/>
      <c r="AR3" s="51" t="s">
        <v>10</v>
      </c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3"/>
      <c r="BG3" s="51" t="s">
        <v>17</v>
      </c>
      <c r="BH3" s="52"/>
      <c r="BI3" s="52"/>
      <c r="BJ3" s="52"/>
      <c r="BK3" s="52"/>
      <c r="BL3" s="52"/>
      <c r="BM3" s="52"/>
      <c r="BN3" s="52"/>
      <c r="BO3" s="52"/>
      <c r="BP3" s="53"/>
      <c r="BQ3" s="51" t="s">
        <v>18</v>
      </c>
      <c r="BR3" s="52"/>
      <c r="BS3" s="52"/>
      <c r="BT3" s="52"/>
      <c r="BU3" s="52"/>
      <c r="BV3" s="52"/>
      <c r="BW3" s="52"/>
      <c r="BX3" s="52"/>
      <c r="BY3" s="52"/>
      <c r="BZ3" s="52"/>
      <c r="CA3" s="53"/>
      <c r="CB3" s="51" t="s">
        <v>11</v>
      </c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51" t="s">
        <v>16</v>
      </c>
      <c r="CO3" s="52"/>
      <c r="CP3" s="52"/>
      <c r="CQ3" s="52"/>
      <c r="CR3" s="52"/>
      <c r="CS3" s="52"/>
      <c r="CT3" s="52"/>
      <c r="CU3" s="52"/>
      <c r="CV3" s="52"/>
      <c r="CW3" s="52"/>
      <c r="CX3" s="53"/>
      <c r="CY3" s="51" t="s">
        <v>19</v>
      </c>
      <c r="CZ3" s="52"/>
      <c r="DA3" s="52"/>
      <c r="DB3" s="52"/>
      <c r="DC3" s="52"/>
      <c r="DD3" s="52"/>
      <c r="DE3" s="52"/>
      <c r="DF3" s="52"/>
      <c r="DG3" s="52"/>
      <c r="DH3" s="53"/>
      <c r="DI3" s="51" t="s">
        <v>41</v>
      </c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3"/>
      <c r="DU3" s="51" t="s">
        <v>15</v>
      </c>
      <c r="DV3" s="52"/>
      <c r="DW3" s="52"/>
      <c r="DX3" s="52"/>
      <c r="DY3" s="52"/>
      <c r="DZ3" s="52"/>
      <c r="EA3" s="52"/>
      <c r="EB3" s="52"/>
      <c r="EC3" s="52"/>
      <c r="ED3" s="53"/>
      <c r="EE3" s="57" t="s">
        <v>12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1" t="s">
        <v>14</v>
      </c>
      <c r="FB3" s="52"/>
      <c r="FC3" s="52"/>
      <c r="FD3" s="52"/>
      <c r="FE3" s="52"/>
      <c r="FF3" s="52"/>
      <c r="FG3" s="52"/>
      <c r="FH3" s="52"/>
      <c r="FI3" s="52"/>
      <c r="FJ3" s="52"/>
      <c r="FK3" s="53"/>
    </row>
    <row r="4" spans="1:167" s="17" customFormat="1" ht="60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4"/>
      <c r="AI4" s="55"/>
      <c r="AJ4" s="55"/>
      <c r="AK4" s="55"/>
      <c r="AL4" s="55"/>
      <c r="AM4" s="55"/>
      <c r="AN4" s="55"/>
      <c r="AO4" s="55"/>
      <c r="AP4" s="55"/>
      <c r="AQ4" s="56"/>
      <c r="AR4" s="54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6"/>
      <c r="BG4" s="54"/>
      <c r="BH4" s="55"/>
      <c r="BI4" s="55"/>
      <c r="BJ4" s="55"/>
      <c r="BK4" s="55"/>
      <c r="BL4" s="55"/>
      <c r="BM4" s="55"/>
      <c r="BN4" s="55"/>
      <c r="BO4" s="55"/>
      <c r="BP4" s="56"/>
      <c r="BQ4" s="54"/>
      <c r="BR4" s="55"/>
      <c r="BS4" s="55"/>
      <c r="BT4" s="55"/>
      <c r="BU4" s="55"/>
      <c r="BV4" s="55"/>
      <c r="BW4" s="55"/>
      <c r="BX4" s="55"/>
      <c r="BY4" s="55"/>
      <c r="BZ4" s="55"/>
      <c r="CA4" s="56"/>
      <c r="CB4" s="54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6"/>
      <c r="CN4" s="54"/>
      <c r="CO4" s="55"/>
      <c r="CP4" s="55"/>
      <c r="CQ4" s="55"/>
      <c r="CR4" s="55"/>
      <c r="CS4" s="55"/>
      <c r="CT4" s="55"/>
      <c r="CU4" s="55"/>
      <c r="CV4" s="55"/>
      <c r="CW4" s="55"/>
      <c r="CX4" s="56"/>
      <c r="CY4" s="54"/>
      <c r="CZ4" s="55"/>
      <c r="DA4" s="55"/>
      <c r="DB4" s="55"/>
      <c r="DC4" s="55"/>
      <c r="DD4" s="55"/>
      <c r="DE4" s="55"/>
      <c r="DF4" s="55"/>
      <c r="DG4" s="55"/>
      <c r="DH4" s="56"/>
      <c r="DI4" s="54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6"/>
      <c r="DU4" s="54"/>
      <c r="DV4" s="55"/>
      <c r="DW4" s="55"/>
      <c r="DX4" s="55"/>
      <c r="DY4" s="55"/>
      <c r="DZ4" s="55"/>
      <c r="EA4" s="55"/>
      <c r="EB4" s="55"/>
      <c r="EC4" s="55"/>
      <c r="ED4" s="56"/>
      <c r="EE4" s="43" t="s">
        <v>13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20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4"/>
      <c r="FB4" s="55"/>
      <c r="FC4" s="55"/>
      <c r="FD4" s="55"/>
      <c r="FE4" s="55"/>
      <c r="FF4" s="55"/>
      <c r="FG4" s="55"/>
      <c r="FH4" s="55"/>
      <c r="FI4" s="55"/>
      <c r="FJ4" s="55"/>
      <c r="FK4" s="56"/>
    </row>
    <row r="5" spans="1:167" s="18" customFormat="1" ht="12.75" customHeight="1">
      <c r="A5" s="48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50"/>
      <c r="AH5" s="45">
        <v>2</v>
      </c>
      <c r="AI5" s="45"/>
      <c r="AJ5" s="45"/>
      <c r="AK5" s="45"/>
      <c r="AL5" s="45"/>
      <c r="AM5" s="45"/>
      <c r="AN5" s="45"/>
      <c r="AO5" s="45"/>
      <c r="AP5" s="45"/>
      <c r="AQ5" s="45"/>
      <c r="AR5" s="45">
        <v>3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>
        <v>4</v>
      </c>
      <c r="BH5" s="45"/>
      <c r="BI5" s="45"/>
      <c r="BJ5" s="45"/>
      <c r="BK5" s="45"/>
      <c r="BL5" s="45"/>
      <c r="BM5" s="45"/>
      <c r="BN5" s="45"/>
      <c r="BO5" s="45"/>
      <c r="BP5" s="45"/>
      <c r="BQ5" s="45">
        <v>5</v>
      </c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>
        <v>6</v>
      </c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>
        <v>7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>
        <v>8</v>
      </c>
      <c r="CZ5" s="45"/>
      <c r="DA5" s="45"/>
      <c r="DB5" s="45"/>
      <c r="DC5" s="45"/>
      <c r="DD5" s="45"/>
      <c r="DE5" s="45"/>
      <c r="DF5" s="45"/>
      <c r="DG5" s="45"/>
      <c r="DH5" s="45"/>
      <c r="DI5" s="45">
        <v>9</v>
      </c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>
        <v>10</v>
      </c>
      <c r="DV5" s="45"/>
      <c r="DW5" s="45"/>
      <c r="DX5" s="45"/>
      <c r="DY5" s="45"/>
      <c r="DZ5" s="45"/>
      <c r="EA5" s="45"/>
      <c r="EB5" s="45"/>
      <c r="EC5" s="45"/>
      <c r="ED5" s="45"/>
      <c r="EE5" s="45">
        <v>11</v>
      </c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>
        <v>12</v>
      </c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>
        <v>13</v>
      </c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:167" s="2" customFormat="1" ht="39" customHeight="1">
      <c r="A6" s="3"/>
      <c r="B6" s="46" t="s">
        <v>32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/>
      <c r="AH6" s="42">
        <f>4966.3</f>
        <v>4966.3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>
        <v>1376.1</v>
      </c>
      <c r="BH6" s="42"/>
      <c r="BI6" s="42"/>
      <c r="BJ6" s="42"/>
      <c r="BK6" s="42"/>
      <c r="BL6" s="42"/>
      <c r="BM6" s="42"/>
      <c r="BN6" s="42"/>
      <c r="BO6" s="42"/>
      <c r="BP6" s="42"/>
      <c r="BQ6" s="42">
        <v>152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>
        <v>73.5</v>
      </c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>
        <v>105</v>
      </c>
      <c r="CZ6" s="42"/>
      <c r="DA6" s="42"/>
      <c r="DB6" s="42"/>
      <c r="DC6" s="42"/>
      <c r="DD6" s="42"/>
      <c r="DE6" s="42"/>
      <c r="DF6" s="42"/>
      <c r="DG6" s="42"/>
      <c r="DH6" s="42"/>
      <c r="DI6" s="42">
        <f>707+94.2+25.4+575.4</f>
        <v>1402</v>
      </c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>
        <f>49.7+10.7</f>
        <v>60.400000000000006</v>
      </c>
      <c r="DV6" s="42"/>
      <c r="DW6" s="42"/>
      <c r="DX6" s="42"/>
      <c r="DY6" s="42"/>
      <c r="DZ6" s="42"/>
      <c r="EA6" s="42"/>
      <c r="EB6" s="42"/>
      <c r="EC6" s="42"/>
      <c r="ED6" s="42"/>
      <c r="EE6" s="42">
        <v>3287.9</v>
      </c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59">
        <f>SUM(AH6:EZ6)</f>
        <v>11423.199999999999</v>
      </c>
      <c r="FB6" s="59"/>
      <c r="FC6" s="59"/>
      <c r="FD6" s="59"/>
      <c r="FE6" s="59"/>
      <c r="FF6" s="59"/>
      <c r="FG6" s="59"/>
      <c r="FH6" s="59"/>
      <c r="FI6" s="59"/>
      <c r="FJ6" s="59"/>
      <c r="FK6" s="59"/>
    </row>
    <row r="7" spans="1:167" s="2" customFormat="1" ht="52.5" customHeight="1">
      <c r="A7" s="3"/>
      <c r="B7" s="46" t="s">
        <v>33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7"/>
      <c r="AH7" s="42" t="s">
        <v>45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</row>
    <row r="8" spans="1:167" s="2" customFormat="1" ht="27" customHeight="1">
      <c r="A8" s="3"/>
      <c r="B8" s="46" t="s">
        <v>34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7"/>
      <c r="AH8" s="42">
        <v>1079.8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>
        <v>322.3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>
        <f>12.2+7.5</f>
        <v>19.7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>
        <f>2.8</f>
        <v>2.8</v>
      </c>
      <c r="DV8" s="42"/>
      <c r="DW8" s="42"/>
      <c r="DX8" s="42"/>
      <c r="DY8" s="42"/>
      <c r="DZ8" s="42"/>
      <c r="EA8" s="42"/>
      <c r="EB8" s="42"/>
      <c r="EC8" s="42"/>
      <c r="ED8" s="42"/>
      <c r="EE8" s="42">
        <v>310</v>
      </c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59">
        <f>SUM(AH8:EZ8)</f>
        <v>1734.6</v>
      </c>
      <c r="FB8" s="59"/>
      <c r="FC8" s="59"/>
      <c r="FD8" s="59"/>
      <c r="FE8" s="59"/>
      <c r="FF8" s="59"/>
      <c r="FG8" s="59"/>
      <c r="FH8" s="59"/>
      <c r="FI8" s="59"/>
      <c r="FJ8" s="59"/>
      <c r="FK8" s="59"/>
    </row>
    <row r="9" spans="1:167" s="2" customFormat="1" ht="27" customHeight="1">
      <c r="A9" s="3"/>
      <c r="B9" s="46" t="s">
        <v>35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7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1:167" s="2" customFormat="1" ht="39" customHeight="1">
      <c r="A10" s="3"/>
      <c r="B10" s="46" t="s">
        <v>36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 s="2" customFormat="1" ht="39" customHeight="1">
      <c r="A11" s="3"/>
      <c r="B11" s="46" t="s">
        <v>37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2">
        <v>144.1</v>
      </c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>
        <v>47.4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>
        <v>68.5</v>
      </c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>
        <v>4.5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>
        <v>13.5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>
        <f>57.6+0.1+1.2+0.2+0.1</f>
        <v>59.20000000000001</v>
      </c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>
        <f>0.02+9.6</f>
        <v>9.62</v>
      </c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59">
        <f>SUM(AH11:EZ11)-EP11</f>
        <v>346.82</v>
      </c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s="2" customFormat="1" ht="105.75" customHeight="1">
      <c r="A12" s="3"/>
      <c r="B12" s="46" t="s">
        <v>40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  <c r="AH12" s="42">
        <f>SUM(AH6:AQ11)</f>
        <v>6190.200000000001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>
        <f>SUM(BG6:BP11)</f>
        <v>1745.8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>
        <f>SUM(BQ6:CA11)</f>
        <v>220.5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>
        <f>SUM(CN6:CX11)</f>
        <v>78</v>
      </c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>
        <f>SUM(CY6:DH11)</f>
        <v>118.5</v>
      </c>
      <c r="CZ12" s="42"/>
      <c r="DA12" s="42"/>
      <c r="DB12" s="42"/>
      <c r="DC12" s="42"/>
      <c r="DD12" s="42"/>
      <c r="DE12" s="42"/>
      <c r="DF12" s="42"/>
      <c r="DG12" s="42"/>
      <c r="DH12" s="42"/>
      <c r="DI12" s="42">
        <f>SUM(DI6:DT11)</f>
        <v>1480.9</v>
      </c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>
        <f>SUM(DU6:ED11)</f>
        <v>72.82000000000001</v>
      </c>
      <c r="DV12" s="42"/>
      <c r="DW12" s="42"/>
      <c r="DX12" s="42"/>
      <c r="DY12" s="42"/>
      <c r="DZ12" s="42"/>
      <c r="EA12" s="42"/>
      <c r="EB12" s="42"/>
      <c r="EC12" s="42"/>
      <c r="ED12" s="42"/>
      <c r="EE12" s="42">
        <f>SUM(EE6:EO11)</f>
        <v>3597.9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59">
        <f>SUM(FA6:FK11)</f>
        <v>13504.619999999999</v>
      </c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34.5" customHeight="1">
      <c r="A14" s="39" t="s">
        <v>39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</row>
    <row r="15" s="19" customFormat="1" ht="3" customHeight="1"/>
  </sheetData>
  <sheetProtection/>
  <mergeCells count="120">
    <mergeCell ref="BG12:BP12"/>
    <mergeCell ref="BQ12:CA12"/>
    <mergeCell ref="DU12:ED12"/>
    <mergeCell ref="CB3:CM4"/>
    <mergeCell ref="CN3:CX4"/>
    <mergeCell ref="CY3:DH4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CY11:DH11"/>
    <mergeCell ref="DI11:DT11"/>
    <mergeCell ref="AR11:BF11"/>
    <mergeCell ref="BG11:BP11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BQ11:CA11"/>
    <mergeCell ref="CB11:CM11"/>
    <mergeCell ref="CN11:CX11"/>
    <mergeCell ref="DU9:ED9"/>
    <mergeCell ref="AR9:BF9"/>
    <mergeCell ref="BG9:BP9"/>
    <mergeCell ref="BQ9:CA9"/>
    <mergeCell ref="CB9:CM9"/>
    <mergeCell ref="CN10:CX10"/>
    <mergeCell ref="CY10:DH10"/>
    <mergeCell ref="DI10:DT10"/>
    <mergeCell ref="AR10:BF10"/>
    <mergeCell ref="BG10:BP10"/>
    <mergeCell ref="EE8:EO8"/>
    <mergeCell ref="BG8:BP8"/>
    <mergeCell ref="BQ8:CA8"/>
    <mergeCell ref="CB8:CM8"/>
    <mergeCell ref="DU8:ED8"/>
    <mergeCell ref="CN8:CX8"/>
    <mergeCell ref="CY8:DH8"/>
    <mergeCell ref="DI8:DT8"/>
    <mergeCell ref="FA8:FK8"/>
    <mergeCell ref="EE9:EO9"/>
    <mergeCell ref="EP9:EZ9"/>
    <mergeCell ref="FA9:FK9"/>
    <mergeCell ref="EE7:EO7"/>
    <mergeCell ref="EP7:EZ7"/>
    <mergeCell ref="FA7:FK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3:BF4"/>
    <mergeCell ref="BG3:BP4"/>
    <mergeCell ref="BQ3:CA4"/>
    <mergeCell ref="AR7:BF7"/>
    <mergeCell ref="BG7:BP7"/>
    <mergeCell ref="AH6:AQ6"/>
    <mergeCell ref="AH7:AQ7"/>
    <mergeCell ref="AH3:AQ4"/>
    <mergeCell ref="BQ7:CA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EP8:EZ8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2016-03-31T08:12:13Z</cp:lastPrinted>
  <dcterms:created xsi:type="dcterms:W3CDTF">2011-01-11T10:25:48Z</dcterms:created>
  <dcterms:modified xsi:type="dcterms:W3CDTF">2016-03-31T08:12:30Z</dcterms:modified>
  <cp:category/>
  <cp:version/>
  <cp:contentType/>
  <cp:contentStatus/>
</cp:coreProperties>
</file>